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b\proj\Portland\55072.00\ssheets\"/>
    </mc:Choice>
  </mc:AlternateContent>
  <bookViews>
    <workbookView xWindow="0" yWindow="75" windowWidth="15300" windowHeight="6360" activeTab="1"/>
  </bookViews>
  <sheets>
    <sheet name="Sheet1" sheetId="1" r:id="rId1"/>
    <sheet name="Cost per Trip" sheetId="2" r:id="rId2"/>
    <sheet name="Sheet3" sheetId="3" r:id="rId3"/>
  </sheets>
  <definedNames>
    <definedName name="_xlnm.Print_Area" localSheetId="0">Sheet1!$A$1:$M$60</definedName>
  </definedNames>
  <calcPr calcId="152511"/>
</workbook>
</file>

<file path=xl/calcChain.xml><?xml version="1.0" encoding="utf-8"?>
<calcChain xmlns="http://schemas.openxmlformats.org/spreadsheetml/2006/main">
  <c r="I44" i="1" l="1"/>
  <c r="C12" i="2"/>
  <c r="C5" i="2"/>
  <c r="I8" i="1" l="1"/>
  <c r="I6" i="1"/>
  <c r="I7" i="1" s="1"/>
  <c r="I48" i="1" s="1"/>
  <c r="I32" i="1"/>
</calcChain>
</file>

<file path=xl/sharedStrings.xml><?xml version="1.0" encoding="utf-8"?>
<sst xmlns="http://schemas.openxmlformats.org/spreadsheetml/2006/main" count="85" uniqueCount="79">
  <si>
    <t>PROJECT DATA</t>
  </si>
  <si>
    <t>Distance:</t>
  </si>
  <si>
    <t>1/2 mile</t>
  </si>
  <si>
    <t>AADT(2012):</t>
  </si>
  <si>
    <t>Peak Traffic Time:</t>
  </si>
  <si>
    <t>2:00pm-3:00pm</t>
  </si>
  <si>
    <t>Peak Traffic Count:</t>
  </si>
  <si>
    <t>Peak Traffic Minutes:</t>
  </si>
  <si>
    <t>60 minutes</t>
  </si>
  <si>
    <t>Estimated Trip Time:</t>
  </si>
  <si>
    <t>MAINE'S LARGEST VESSEL DATA</t>
  </si>
  <si>
    <t>Maximum Vehicles:</t>
  </si>
  <si>
    <t>Passengers:</t>
  </si>
  <si>
    <t>Max Deck Wt (tonnage):</t>
  </si>
  <si>
    <t>15'</t>
  </si>
  <si>
    <t>Water Depth:</t>
  </si>
  <si>
    <t>????</t>
  </si>
  <si>
    <t>looks like 8'-20'</t>
  </si>
  <si>
    <t>Questions:</t>
  </si>
  <si>
    <t>Will we need to dredge?</t>
  </si>
  <si>
    <t>How many vessels?</t>
  </si>
  <si>
    <t>Operating Speed (kts):</t>
  </si>
  <si>
    <t>Maximum Vertical Clearance:</t>
  </si>
  <si>
    <t>Clearance:</t>
  </si>
  <si>
    <t>Restrictions with Vessel traffic:   eg. Propane</t>
  </si>
  <si>
    <t>Other Factors:</t>
  </si>
  <si>
    <t>Emergency traffic/</t>
  </si>
  <si>
    <t>10'</t>
  </si>
  <si>
    <t>Length:</t>
  </si>
  <si>
    <t>166.5'</t>
  </si>
  <si>
    <t>Closest Shipyard Maintenance?</t>
  </si>
  <si>
    <t xml:space="preserve">  Do we need a backup vessel?</t>
  </si>
  <si>
    <t>Estimated Actual Travel Time (10 kts)</t>
  </si>
  <si>
    <t>3 minutes</t>
  </si>
  <si>
    <t>Estimated Operating Trip Cost</t>
  </si>
  <si>
    <t>LOGISTICS</t>
  </si>
  <si>
    <t>Estimated Possible Trips per hour (2 Vessels in opposing directions)</t>
  </si>
  <si>
    <t>ESTIMATED CAPITAL COSTS</t>
  </si>
  <si>
    <t>1 Vessel:</t>
  </si>
  <si>
    <t>$15 million</t>
  </si>
  <si>
    <t>2 Transfer Bridges:</t>
  </si>
  <si>
    <t>$10-15 million</t>
  </si>
  <si>
    <t>Facility</t>
  </si>
  <si>
    <t>$1 million</t>
  </si>
  <si>
    <t>ROW:</t>
  </si>
  <si>
    <t>?</t>
  </si>
  <si>
    <t>Parking:</t>
  </si>
  <si>
    <t>ESTIMATED OPERATING COSTS</t>
  </si>
  <si>
    <t xml:space="preserve">Do we need to look at bigger vessels?  Depth?  Cost?  </t>
  </si>
  <si>
    <t>10 minutes</t>
  </si>
  <si>
    <t>Estimated Possible Trips per hour at 228 vehicles</t>
  </si>
  <si>
    <t>228/30=7.6 trips needed to carry 228 vehicles</t>
  </si>
  <si>
    <t>2 Vessels:</t>
  </si>
  <si>
    <t>Yearly Trips Cost</t>
  </si>
  <si>
    <t>Trips per day</t>
  </si>
  <si>
    <t>Trips per year</t>
  </si>
  <si>
    <t>Vehicles per year</t>
  </si>
  <si>
    <t>Islesboro 2014 Facility Expenditures</t>
  </si>
  <si>
    <t>Yearly Fuel Consumption (2014)</t>
  </si>
  <si>
    <t>Margaret Chase Smith</t>
  </si>
  <si>
    <t>Port to Port:  Lincolnville to Islesboro</t>
  </si>
  <si>
    <t>2014 Trips</t>
  </si>
  <si>
    <t>Total Costs</t>
  </si>
  <si>
    <t>Cost per trip</t>
  </si>
  <si>
    <t>Rockland Costs</t>
  </si>
  <si>
    <t>Statewide</t>
  </si>
  <si>
    <t>Operating Budget</t>
  </si>
  <si>
    <t>(Does not include Rockland's Cost)</t>
  </si>
  <si>
    <t>Estimated Total Costs</t>
  </si>
  <si>
    <t>Cost per trip:</t>
  </si>
  <si>
    <t>Maximum Vehicles per Hour</t>
  </si>
  <si>
    <t>Maximum Trips per Hour</t>
  </si>
  <si>
    <t xml:space="preserve">Estimate Life </t>
  </si>
  <si>
    <t>40 years</t>
  </si>
  <si>
    <t>7.6=&gt;8 one-way trips or 4 round trips per hour</t>
  </si>
  <si>
    <t>average</t>
  </si>
  <si>
    <t>(including loading and unloading, may be 15 minutes)</t>
  </si>
  <si>
    <t>(September 2012 weekday traffic count)</t>
  </si>
  <si>
    <t>(departures every 15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</si>
</sst>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6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3" fontId="2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1"/>
  <sheetViews>
    <sheetView view="pageLayout" zoomScale="90" zoomScaleNormal="100" zoomScalePageLayoutView="90" workbookViewId="0">
      <selection activeCell="A2" sqref="A2"/>
    </sheetView>
  </sheetViews>
  <sheetFormatPr defaultRowHeight="15" x14ac:dyDescent="0.25"/>
  <cols>
    <col min="3" max="3" width="27.5703125" customWidth="1"/>
    <col min="4" max="4" width="10.7109375" bestFit="1" customWidth="1"/>
    <col min="6" max="6" width="12.28515625" customWidth="1"/>
    <col min="7" max="7" width="16.28515625" customWidth="1"/>
    <col min="8" max="8" width="18.42578125" customWidth="1"/>
    <col min="9" max="9" width="18.5703125" customWidth="1"/>
    <col min="10" max="10" width="13" customWidth="1"/>
    <col min="12" max="12" width="12" customWidth="1"/>
  </cols>
  <sheetData>
    <row r="1" spans="1:13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53.4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" x14ac:dyDescent="0.35">
      <c r="A4" s="3"/>
      <c r="B4" s="18" t="s">
        <v>0</v>
      </c>
      <c r="C4" s="19" t="s">
        <v>0</v>
      </c>
      <c r="D4" s="19"/>
      <c r="E4" s="2"/>
      <c r="F4" s="2"/>
      <c r="G4" s="2"/>
      <c r="H4" s="2"/>
      <c r="I4" s="2"/>
      <c r="J4" s="2"/>
      <c r="K4" s="2"/>
      <c r="L4" s="2"/>
      <c r="M4" s="1"/>
    </row>
    <row r="5" spans="1:13" ht="18" x14ac:dyDescent="0.35">
      <c r="A5" s="2"/>
      <c r="B5" s="2"/>
      <c r="C5" s="2"/>
      <c r="D5" s="2"/>
      <c r="E5" s="2"/>
      <c r="F5" s="2"/>
      <c r="G5" s="2"/>
      <c r="J5" s="2"/>
      <c r="K5" s="2"/>
      <c r="L5" s="2"/>
      <c r="M5" s="1"/>
    </row>
    <row r="6" spans="1:13" ht="18" x14ac:dyDescent="0.35">
      <c r="A6" s="2"/>
      <c r="B6" s="2" t="s">
        <v>1</v>
      </c>
      <c r="C6" s="2"/>
      <c r="D6" s="2" t="s">
        <v>2</v>
      </c>
      <c r="E6" s="2"/>
      <c r="F6" s="2"/>
      <c r="G6" s="2"/>
      <c r="H6" s="2" t="s">
        <v>54</v>
      </c>
      <c r="I6" s="15">
        <f>D7/D20</f>
        <v>68.666666666666671</v>
      </c>
      <c r="J6" s="2" t="s">
        <v>75</v>
      </c>
      <c r="K6" s="2"/>
      <c r="L6" s="2"/>
      <c r="M6" s="1"/>
    </row>
    <row r="7" spans="1:13" ht="18" x14ac:dyDescent="0.35">
      <c r="A7" s="2"/>
      <c r="B7" s="2" t="s">
        <v>3</v>
      </c>
      <c r="C7" s="2"/>
      <c r="D7" s="2">
        <v>2060</v>
      </c>
      <c r="E7" s="2"/>
      <c r="F7" s="2"/>
      <c r="G7" s="2"/>
      <c r="H7" s="2" t="s">
        <v>55</v>
      </c>
      <c r="I7" s="15">
        <f>I6*365</f>
        <v>25063.333333333336</v>
      </c>
      <c r="J7" s="2"/>
      <c r="K7" s="2"/>
      <c r="L7" s="2"/>
      <c r="M7" s="1"/>
    </row>
    <row r="8" spans="1:13" ht="18" x14ac:dyDescent="0.35">
      <c r="A8" s="2"/>
      <c r="B8" s="2" t="s">
        <v>6</v>
      </c>
      <c r="C8" s="2"/>
      <c r="D8" s="2">
        <v>228</v>
      </c>
      <c r="E8" s="2"/>
      <c r="F8" s="2"/>
      <c r="G8" s="2"/>
      <c r="H8" s="2" t="s">
        <v>56</v>
      </c>
      <c r="I8" s="15">
        <f>D7*365</f>
        <v>751900</v>
      </c>
      <c r="J8" s="2"/>
      <c r="K8" s="2"/>
      <c r="L8" s="2"/>
      <c r="M8" s="1"/>
    </row>
    <row r="9" spans="1:13" ht="18" x14ac:dyDescent="0.35">
      <c r="A9" s="2"/>
      <c r="B9" s="2" t="s">
        <v>4</v>
      </c>
      <c r="C9" s="2"/>
      <c r="D9" s="2" t="s">
        <v>5</v>
      </c>
      <c r="E9" s="2"/>
      <c r="F9" s="2"/>
      <c r="G9" s="2"/>
      <c r="H9" s="2"/>
      <c r="I9" s="2"/>
      <c r="J9" s="2"/>
      <c r="K9" s="2"/>
      <c r="L9" s="2"/>
      <c r="M9" s="1"/>
    </row>
    <row r="10" spans="1:13" ht="18" x14ac:dyDescent="0.35">
      <c r="A10" s="2"/>
      <c r="B10" s="2" t="s">
        <v>7</v>
      </c>
      <c r="C10" s="2"/>
      <c r="D10" s="2" t="s">
        <v>8</v>
      </c>
      <c r="E10" s="2"/>
      <c r="F10" s="2"/>
      <c r="G10" s="2"/>
      <c r="H10" s="2"/>
      <c r="I10" s="2"/>
      <c r="J10" s="2"/>
      <c r="K10" s="2"/>
      <c r="L10" s="2"/>
      <c r="M10" s="1"/>
    </row>
    <row r="11" spans="1:13" ht="18" x14ac:dyDescent="0.35">
      <c r="A11" s="2"/>
      <c r="B11" s="2" t="s">
        <v>32</v>
      </c>
      <c r="C11" s="2"/>
      <c r="D11" s="2" t="s">
        <v>33</v>
      </c>
      <c r="E11" s="2"/>
      <c r="F11" s="2"/>
      <c r="G11" s="2"/>
      <c r="H11" s="2"/>
      <c r="I11" s="2"/>
      <c r="J11" s="2"/>
      <c r="K11" s="2"/>
      <c r="L11" s="2"/>
      <c r="M11" s="1"/>
    </row>
    <row r="12" spans="1:13" ht="18" x14ac:dyDescent="0.35">
      <c r="A12" s="2"/>
      <c r="B12" s="2" t="s">
        <v>9</v>
      </c>
      <c r="C12" s="2"/>
      <c r="D12" s="2" t="s">
        <v>49</v>
      </c>
      <c r="E12" s="2"/>
      <c r="F12" s="2" t="s">
        <v>76</v>
      </c>
      <c r="G12" s="2"/>
      <c r="H12" s="2"/>
      <c r="I12" s="2"/>
      <c r="J12" s="2"/>
      <c r="K12" s="2"/>
      <c r="L12" s="2"/>
      <c r="M12" s="1"/>
    </row>
    <row r="13" spans="1:13" ht="18" x14ac:dyDescent="0.35">
      <c r="A13" s="2"/>
      <c r="B13" s="2" t="s">
        <v>15</v>
      </c>
      <c r="C13" s="2"/>
      <c r="D13" s="2" t="s">
        <v>16</v>
      </c>
      <c r="E13" s="2" t="s">
        <v>17</v>
      </c>
      <c r="G13" s="2"/>
      <c r="H13" s="2"/>
      <c r="I13" s="2"/>
      <c r="J13" s="2"/>
      <c r="K13" s="2"/>
      <c r="L13" s="2"/>
      <c r="M13" s="1"/>
    </row>
    <row r="14" spans="1:13" ht="18" x14ac:dyDescent="0.35">
      <c r="A14" s="2"/>
      <c r="B14" s="2" t="s">
        <v>34</v>
      </c>
      <c r="C14" s="2"/>
      <c r="D14" s="4">
        <v>325</v>
      </c>
      <c r="E14" s="2"/>
      <c r="F14" s="2"/>
      <c r="G14" s="2"/>
      <c r="H14" s="2"/>
      <c r="I14" s="2"/>
      <c r="J14" s="2"/>
      <c r="K14" s="2"/>
      <c r="L14" s="2"/>
      <c r="M14" s="1"/>
    </row>
    <row r="15" spans="1:13" ht="18.75" x14ac:dyDescent="0.3">
      <c r="A15" s="2"/>
      <c r="B15" s="2"/>
      <c r="C15" s="2"/>
      <c r="D15" s="4"/>
      <c r="E15" s="2"/>
      <c r="F15" s="2"/>
      <c r="G15" s="2"/>
      <c r="H15" s="2"/>
      <c r="I15" s="2"/>
      <c r="J15" s="2"/>
      <c r="K15" s="2"/>
      <c r="L15" s="2"/>
      <c r="M15" s="1"/>
    </row>
    <row r="16" spans="1:13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</row>
    <row r="17" spans="1:13" ht="18.75" x14ac:dyDescent="0.3">
      <c r="A17" s="3"/>
      <c r="B17" s="18" t="s">
        <v>10</v>
      </c>
      <c r="C17" s="19"/>
      <c r="D17" s="19"/>
      <c r="E17" s="2"/>
      <c r="F17" s="2"/>
      <c r="G17" s="2"/>
      <c r="H17" s="2"/>
      <c r="I17" s="2"/>
      <c r="J17" s="2"/>
      <c r="K17" s="2"/>
      <c r="L17" s="2"/>
      <c r="M17" s="1"/>
    </row>
    <row r="18" spans="1:13" ht="18.75" x14ac:dyDescent="0.3">
      <c r="A18" s="2"/>
      <c r="B18" s="2"/>
      <c r="C18" s="2" t="s">
        <v>59</v>
      </c>
      <c r="D18" s="2"/>
      <c r="E18" s="2"/>
      <c r="F18" s="2"/>
      <c r="G18" s="2"/>
      <c r="H18" s="2"/>
      <c r="I18" s="2"/>
      <c r="J18" s="2"/>
      <c r="K18" s="2"/>
      <c r="L18" s="2"/>
      <c r="M18" s="1"/>
    </row>
    <row r="19" spans="1:13" ht="18.75" x14ac:dyDescent="0.3">
      <c r="A19" s="2"/>
      <c r="B19" s="2" t="s">
        <v>60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</row>
    <row r="20" spans="1:13" ht="18.75" x14ac:dyDescent="0.3">
      <c r="A20" s="2"/>
      <c r="B20" s="2" t="s">
        <v>11</v>
      </c>
      <c r="C20" s="2"/>
      <c r="D20" s="2">
        <v>30</v>
      </c>
      <c r="E20" s="2"/>
      <c r="F20" s="2"/>
      <c r="G20" s="2"/>
      <c r="H20" s="2"/>
      <c r="I20" s="2"/>
      <c r="J20" s="2"/>
      <c r="K20" s="2"/>
      <c r="L20" s="2"/>
      <c r="M20" s="1"/>
    </row>
    <row r="21" spans="1:13" ht="18.75" x14ac:dyDescent="0.3">
      <c r="A21" s="2"/>
      <c r="B21" s="2" t="s">
        <v>12</v>
      </c>
      <c r="C21" s="2"/>
      <c r="D21" s="2">
        <v>221</v>
      </c>
      <c r="E21" s="2"/>
      <c r="F21" s="2"/>
      <c r="G21" s="2"/>
      <c r="H21" s="2"/>
      <c r="I21" s="2"/>
      <c r="J21" s="2"/>
      <c r="K21" s="2"/>
      <c r="L21" s="2"/>
      <c r="M21" s="1"/>
    </row>
    <row r="22" spans="1:13" ht="18.75" x14ac:dyDescent="0.3">
      <c r="A22" s="2"/>
      <c r="B22" s="2" t="s">
        <v>13</v>
      </c>
      <c r="C22" s="2"/>
      <c r="D22" s="2">
        <v>161</v>
      </c>
      <c r="E22" s="2"/>
      <c r="F22" s="2"/>
      <c r="G22" s="2"/>
      <c r="H22" s="2"/>
      <c r="I22" s="2"/>
      <c r="J22" s="2"/>
      <c r="K22" s="2"/>
      <c r="L22" s="2"/>
      <c r="M22" s="1"/>
    </row>
    <row r="23" spans="1:13" ht="18.75" x14ac:dyDescent="0.3">
      <c r="A23" s="2"/>
      <c r="B23" s="2" t="s">
        <v>21</v>
      </c>
      <c r="C23" s="2"/>
      <c r="D23" s="2">
        <v>14</v>
      </c>
      <c r="E23" s="2"/>
      <c r="F23" s="2"/>
      <c r="G23" s="2"/>
      <c r="H23" s="2"/>
      <c r="I23" s="2"/>
      <c r="J23" s="2"/>
      <c r="K23" s="2"/>
      <c r="L23" s="2"/>
      <c r="M23" s="1"/>
    </row>
    <row r="24" spans="1:13" ht="18.75" x14ac:dyDescent="0.3">
      <c r="A24" s="2"/>
      <c r="B24" s="2" t="s">
        <v>22</v>
      </c>
      <c r="C24" s="2"/>
      <c r="D24" s="5" t="s">
        <v>14</v>
      </c>
      <c r="E24" s="2"/>
      <c r="F24" s="2"/>
      <c r="G24" s="2"/>
      <c r="H24" s="2"/>
      <c r="I24" s="2"/>
      <c r="J24" s="2"/>
      <c r="K24" s="2"/>
      <c r="L24" s="2"/>
      <c r="M24" s="1"/>
    </row>
    <row r="25" spans="1:13" ht="18.75" x14ac:dyDescent="0.3">
      <c r="A25" s="2"/>
      <c r="B25" s="2" t="s">
        <v>23</v>
      </c>
      <c r="C25" s="2"/>
      <c r="D25" s="5" t="s">
        <v>27</v>
      </c>
      <c r="E25" s="2"/>
      <c r="F25" s="2"/>
      <c r="G25" s="2"/>
      <c r="H25" s="2"/>
      <c r="I25" s="2"/>
      <c r="J25" s="2"/>
      <c r="K25" s="2"/>
      <c r="L25" s="2"/>
      <c r="M25" s="1"/>
    </row>
    <row r="26" spans="1:13" ht="18.75" x14ac:dyDescent="0.3">
      <c r="A26" s="2"/>
      <c r="B26" s="2" t="s">
        <v>28</v>
      </c>
      <c r="C26" s="2"/>
      <c r="D26" s="5" t="s">
        <v>29</v>
      </c>
      <c r="E26" s="2"/>
      <c r="F26" s="2"/>
      <c r="G26" s="2"/>
      <c r="H26" s="2"/>
      <c r="I26" s="2"/>
      <c r="J26" s="2"/>
      <c r="K26" s="2"/>
      <c r="L26" s="2"/>
      <c r="M26" s="1"/>
    </row>
    <row r="27" spans="1:13" ht="18.75" x14ac:dyDescent="0.3">
      <c r="A27" s="2"/>
      <c r="B27" s="2" t="s">
        <v>58</v>
      </c>
      <c r="C27" s="2"/>
      <c r="D27" s="12">
        <v>108806</v>
      </c>
      <c r="E27" s="2"/>
      <c r="F27" s="2"/>
      <c r="G27" s="2"/>
      <c r="H27" s="2"/>
      <c r="I27" s="2"/>
      <c r="J27" s="2"/>
      <c r="K27" s="2"/>
      <c r="L27" s="2"/>
      <c r="M27" s="1"/>
    </row>
    <row r="28" spans="1:13" ht="18.75" x14ac:dyDescent="0.3">
      <c r="A28" s="2"/>
      <c r="B28" s="2" t="s">
        <v>72</v>
      </c>
      <c r="C28" s="2"/>
      <c r="D28" s="12" t="s">
        <v>73</v>
      </c>
      <c r="E28" s="2"/>
      <c r="F28" s="2"/>
      <c r="G28" s="2"/>
      <c r="H28" s="2"/>
      <c r="I28" s="2"/>
      <c r="J28" s="2"/>
      <c r="K28" s="2"/>
      <c r="L28" s="2"/>
      <c r="M28" s="1"/>
    </row>
    <row r="29" spans="1:13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</row>
    <row r="30" spans="1:13" ht="16.149999999999999" customHeight="1" x14ac:dyDescent="0.3">
      <c r="A30" s="3"/>
      <c r="B30" s="18" t="s">
        <v>35</v>
      </c>
      <c r="C30" s="19"/>
      <c r="D30" s="19"/>
      <c r="E30" s="2"/>
      <c r="F30" s="2"/>
      <c r="G30" s="2"/>
      <c r="H30" s="2"/>
      <c r="I30" s="2"/>
      <c r="J30" s="2"/>
      <c r="K30" s="2"/>
      <c r="L30" s="2"/>
      <c r="M30" s="1"/>
    </row>
    <row r="31" spans="1:13" ht="31.9" customHeight="1" x14ac:dyDescent="0.3">
      <c r="A31" s="2"/>
      <c r="B31" s="6" t="s">
        <v>36</v>
      </c>
      <c r="C31" s="7"/>
      <c r="D31" s="7"/>
      <c r="E31" s="2"/>
      <c r="F31" s="2"/>
      <c r="G31" s="8"/>
      <c r="H31" s="14" t="s">
        <v>71</v>
      </c>
      <c r="I31" s="14" t="s">
        <v>70</v>
      </c>
      <c r="J31" s="8"/>
      <c r="K31" s="2"/>
      <c r="L31" s="8"/>
      <c r="M31" s="1"/>
    </row>
    <row r="32" spans="1:13" ht="18.75" x14ac:dyDescent="0.3">
      <c r="A32" s="2"/>
      <c r="B32" s="9"/>
      <c r="C32" s="7"/>
      <c r="D32" s="7"/>
      <c r="E32" s="2"/>
      <c r="F32" s="2"/>
      <c r="G32" s="7"/>
      <c r="H32" s="7">
        <v>12</v>
      </c>
      <c r="I32" s="7">
        <f>H32*D20</f>
        <v>360</v>
      </c>
      <c r="J32" s="7"/>
      <c r="K32" s="2"/>
      <c r="L32" s="7"/>
      <c r="M32" s="1"/>
    </row>
    <row r="33" spans="1:13" ht="18.75" x14ac:dyDescent="0.3">
      <c r="A33" s="2"/>
      <c r="B33" s="9"/>
      <c r="C33" s="7"/>
      <c r="D33" s="7"/>
      <c r="E33" s="2"/>
      <c r="F33" s="2"/>
      <c r="G33" s="7"/>
      <c r="H33" s="7"/>
      <c r="I33" s="7"/>
      <c r="J33" s="7"/>
      <c r="K33" s="2"/>
      <c r="L33" s="7"/>
      <c r="M33" s="1"/>
    </row>
    <row r="34" spans="1:13" ht="18.75" x14ac:dyDescent="0.3">
      <c r="A34" s="2"/>
      <c r="B34" s="6" t="s">
        <v>50</v>
      </c>
      <c r="C34" s="7"/>
      <c r="D34" s="7"/>
      <c r="E34" s="2"/>
      <c r="F34" s="2"/>
      <c r="G34" s="2"/>
      <c r="H34" s="2" t="s">
        <v>51</v>
      </c>
      <c r="I34" s="2"/>
      <c r="J34" s="2"/>
      <c r="K34" s="2"/>
      <c r="L34" s="2"/>
      <c r="M34" s="1"/>
    </row>
    <row r="35" spans="1:13" ht="18.75" x14ac:dyDescent="0.3">
      <c r="A35" s="2"/>
      <c r="B35" s="2" t="s">
        <v>77</v>
      </c>
      <c r="C35" s="2"/>
      <c r="D35" s="2"/>
      <c r="E35" s="2"/>
      <c r="F35" s="2"/>
      <c r="G35" s="2"/>
      <c r="H35" s="2" t="s">
        <v>74</v>
      </c>
      <c r="I35" s="2"/>
      <c r="J35" s="2"/>
      <c r="K35" s="2"/>
      <c r="L35" s="2"/>
      <c r="M35" s="1"/>
    </row>
    <row r="36" spans="1:13" ht="18.75" x14ac:dyDescent="0.3">
      <c r="A36" s="2"/>
      <c r="B36" s="2"/>
      <c r="C36" s="2"/>
      <c r="D36" s="2"/>
      <c r="E36" s="2"/>
      <c r="F36" s="2"/>
      <c r="G36" s="2"/>
      <c r="H36" s="2" t="s">
        <v>78</v>
      </c>
      <c r="I36" s="2"/>
      <c r="J36" s="2"/>
      <c r="K36" s="2"/>
      <c r="L36" s="2"/>
      <c r="M36" s="1"/>
    </row>
    <row r="37" spans="1:13" ht="18.75" x14ac:dyDescent="0.3">
      <c r="A37" s="3"/>
      <c r="B37" s="18" t="s">
        <v>37</v>
      </c>
      <c r="C37" s="19"/>
      <c r="D37" s="19"/>
      <c r="E37" s="2"/>
      <c r="F37" s="2"/>
      <c r="G37" s="2"/>
      <c r="H37" s="2"/>
      <c r="I37" s="2"/>
      <c r="J37" s="2"/>
      <c r="K37" s="2"/>
      <c r="L37" s="2"/>
      <c r="M37" s="1"/>
    </row>
    <row r="38" spans="1:13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</row>
    <row r="39" spans="1:13" ht="18.75" x14ac:dyDescent="0.3">
      <c r="A39" s="2"/>
      <c r="B39" s="2" t="s">
        <v>38</v>
      </c>
      <c r="C39" s="2"/>
      <c r="D39" s="2" t="s">
        <v>39</v>
      </c>
      <c r="E39" s="2"/>
      <c r="F39" s="2"/>
      <c r="G39" s="2" t="s">
        <v>52</v>
      </c>
      <c r="I39" s="16">
        <v>30000000</v>
      </c>
      <c r="J39" s="2"/>
      <c r="K39" s="2"/>
      <c r="L39" s="2"/>
      <c r="M39" s="1"/>
    </row>
    <row r="40" spans="1:13" ht="18.75" x14ac:dyDescent="0.3">
      <c r="A40" s="2"/>
      <c r="B40" s="2" t="s">
        <v>40</v>
      </c>
      <c r="C40" s="2"/>
      <c r="D40" s="2" t="s">
        <v>41</v>
      </c>
      <c r="E40" s="2"/>
      <c r="F40" s="2"/>
      <c r="G40" s="2" t="s">
        <v>40</v>
      </c>
      <c r="I40" s="16">
        <v>12500000</v>
      </c>
      <c r="J40" s="2"/>
      <c r="K40" s="2"/>
      <c r="L40" s="2"/>
      <c r="M40" s="1"/>
    </row>
    <row r="41" spans="1:13" ht="18.75" x14ac:dyDescent="0.3">
      <c r="A41" s="2"/>
      <c r="B41" s="2" t="s">
        <v>42</v>
      </c>
      <c r="C41" s="2"/>
      <c r="D41" s="2" t="s">
        <v>43</v>
      </c>
      <c r="E41" s="2"/>
      <c r="F41" s="2"/>
      <c r="G41" s="2" t="s">
        <v>42</v>
      </c>
      <c r="H41" s="2"/>
      <c r="I41" s="16">
        <v>1000000</v>
      </c>
      <c r="J41" s="2"/>
      <c r="K41" s="2"/>
      <c r="L41" s="2"/>
      <c r="M41" s="1"/>
    </row>
    <row r="42" spans="1:13" ht="18.75" x14ac:dyDescent="0.3">
      <c r="A42" s="2"/>
      <c r="B42" s="2" t="s">
        <v>44</v>
      </c>
      <c r="C42" s="2"/>
      <c r="D42" s="2" t="s">
        <v>45</v>
      </c>
      <c r="E42" s="2"/>
      <c r="F42" s="2"/>
      <c r="G42" s="2"/>
      <c r="H42" s="2"/>
      <c r="I42" s="11"/>
      <c r="J42" s="2"/>
      <c r="K42" s="2"/>
      <c r="L42" s="2"/>
      <c r="M42" s="1"/>
    </row>
    <row r="43" spans="1:13" ht="18.75" x14ac:dyDescent="0.3">
      <c r="A43" s="2"/>
      <c r="B43" s="2" t="s">
        <v>46</v>
      </c>
      <c r="C43" s="2"/>
      <c r="D43" s="2" t="s">
        <v>45</v>
      </c>
      <c r="E43" s="2"/>
      <c r="F43" s="2"/>
      <c r="G43" s="2"/>
      <c r="H43" s="2"/>
      <c r="I43" s="11"/>
      <c r="J43" s="2"/>
      <c r="K43" s="2"/>
      <c r="L43" s="2"/>
      <c r="M43" s="1"/>
    </row>
    <row r="44" spans="1:13" ht="18.75" x14ac:dyDescent="0.3">
      <c r="A44" s="2"/>
      <c r="B44" s="10" t="s">
        <v>68</v>
      </c>
      <c r="C44" s="10"/>
      <c r="D44" s="10"/>
      <c r="E44" s="10"/>
      <c r="F44" s="10"/>
      <c r="G44" s="10"/>
      <c r="H44" s="10"/>
      <c r="I44" s="17">
        <f>SUM(I39:I43)</f>
        <v>43500000</v>
      </c>
      <c r="J44" s="2"/>
      <c r="K44" s="2"/>
      <c r="L44" s="2"/>
      <c r="M44" s="1"/>
    </row>
    <row r="45" spans="1:13" ht="18.75" x14ac:dyDescent="0.3">
      <c r="A45" s="2"/>
      <c r="B45" s="2"/>
      <c r="C45" s="2"/>
      <c r="D45" s="2"/>
      <c r="E45" s="2"/>
      <c r="F45" s="2"/>
      <c r="G45" s="2"/>
      <c r="H45" s="2"/>
      <c r="I45" s="11"/>
      <c r="J45" s="2"/>
      <c r="K45" s="2"/>
      <c r="L45" s="2"/>
      <c r="M45" s="1"/>
    </row>
    <row r="46" spans="1:13" ht="18.75" x14ac:dyDescent="0.3">
      <c r="A46" s="3"/>
      <c r="B46" s="18" t="s">
        <v>47</v>
      </c>
      <c r="C46" s="19"/>
      <c r="D46" s="19"/>
      <c r="E46" s="2"/>
      <c r="F46" s="2"/>
      <c r="G46" s="2"/>
      <c r="H46" s="2"/>
      <c r="I46" s="11"/>
      <c r="J46" s="2"/>
      <c r="K46" s="2"/>
      <c r="L46" s="2"/>
      <c r="M46" s="1"/>
    </row>
    <row r="47" spans="1:13" ht="18.75" x14ac:dyDescent="0.3">
      <c r="A47" s="2"/>
      <c r="B47" s="2"/>
      <c r="C47" s="2"/>
      <c r="D47" s="2"/>
      <c r="E47" s="2"/>
      <c r="F47" s="2"/>
      <c r="G47" s="2"/>
      <c r="H47" s="2"/>
      <c r="I47" s="11"/>
      <c r="J47" s="2"/>
      <c r="K47" s="2"/>
      <c r="L47" s="2"/>
      <c r="M47" s="1"/>
    </row>
    <row r="48" spans="1:13" ht="18.75" x14ac:dyDescent="0.3">
      <c r="A48" s="2"/>
      <c r="B48" s="2" t="s">
        <v>69</v>
      </c>
      <c r="C48" s="2"/>
      <c r="D48" s="4">
        <v>325</v>
      </c>
      <c r="E48" s="2"/>
      <c r="F48" s="2"/>
      <c r="G48" s="2" t="s">
        <v>53</v>
      </c>
      <c r="H48" s="2"/>
      <c r="I48" s="11">
        <f>D48*I7</f>
        <v>8145583.333333334</v>
      </c>
      <c r="J48" s="2"/>
      <c r="K48" s="2"/>
      <c r="L48" s="2"/>
      <c r="M48" s="1"/>
    </row>
    <row r="49" spans="1:13" ht="18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1:13" ht="18.75" x14ac:dyDescent="0.3">
      <c r="A54" s="2" t="s">
        <v>18</v>
      </c>
      <c r="B54" s="2"/>
      <c r="C54" s="2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 t="s">
        <v>20</v>
      </c>
      <c r="D55" s="2" t="s">
        <v>31</v>
      </c>
      <c r="E55" s="2"/>
      <c r="F55" s="2"/>
      <c r="G55" s="2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 t="s">
        <v>24</v>
      </c>
      <c r="D56" s="2"/>
      <c r="E56" s="2"/>
      <c r="F56" s="2"/>
      <c r="G56" s="2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 t="s">
        <v>25</v>
      </c>
      <c r="D57" s="2" t="s">
        <v>26</v>
      </c>
      <c r="E57" s="2"/>
      <c r="F57" s="2"/>
      <c r="G57" s="2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 t="s">
        <v>30</v>
      </c>
      <c r="D58" s="2"/>
      <c r="E58" s="2"/>
      <c r="F58" s="2"/>
      <c r="G58" s="2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 t="s">
        <v>48</v>
      </c>
      <c r="D59" s="2"/>
      <c r="E59" s="2"/>
      <c r="F59" s="2"/>
      <c r="G59" s="2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3" ht="18.7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</sheetData>
  <mergeCells count="5">
    <mergeCell ref="B17:D17"/>
    <mergeCell ref="B30:D30"/>
    <mergeCell ref="B37:D37"/>
    <mergeCell ref="B46:D46"/>
    <mergeCell ref="B4:D4"/>
  </mergeCells>
  <pageMargins left="0" right="0" top="0" bottom="0" header="0.3" footer="0.3"/>
  <pageSetup scale="69" orientation="portrait" r:id="rId1"/>
  <headerFooter>
    <oddHeader>&amp;C&amp;"-,Bold"&amp;14FERRY SERVICE ANALYSIS FROM JONESPORT TO BEALS
BCA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3" sqref="B13"/>
    </sheetView>
  </sheetViews>
  <sheetFormatPr defaultRowHeight="15" x14ac:dyDescent="0.25"/>
  <cols>
    <col min="2" max="2" width="21.28515625" customWidth="1"/>
    <col min="3" max="3" width="12.42578125" bestFit="1" customWidth="1"/>
  </cols>
  <sheetData>
    <row r="1" spans="1:4" x14ac:dyDescent="0.3">
      <c r="A1" t="s">
        <v>57</v>
      </c>
    </row>
    <row r="3" spans="1:4" x14ac:dyDescent="0.3">
      <c r="B3" t="s">
        <v>61</v>
      </c>
      <c r="C3">
        <v>5800</v>
      </c>
    </row>
    <row r="4" spans="1:4" x14ac:dyDescent="0.3">
      <c r="B4" t="s">
        <v>62</v>
      </c>
      <c r="C4" s="13">
        <v>1321098.01</v>
      </c>
    </row>
    <row r="5" spans="1:4" x14ac:dyDescent="0.3">
      <c r="B5" t="s">
        <v>63</v>
      </c>
      <c r="C5">
        <f>C4/C3</f>
        <v>227.77551896551725</v>
      </c>
      <c r="D5" t="s">
        <v>67</v>
      </c>
    </row>
    <row r="7" spans="1:4" x14ac:dyDescent="0.3">
      <c r="B7" t="s">
        <v>64</v>
      </c>
    </row>
    <row r="9" spans="1:4" x14ac:dyDescent="0.3">
      <c r="A9" t="s">
        <v>65</v>
      </c>
    </row>
    <row r="10" spans="1:4" x14ac:dyDescent="0.3">
      <c r="B10" t="s">
        <v>61</v>
      </c>
      <c r="C10">
        <v>16244</v>
      </c>
    </row>
    <row r="11" spans="1:4" x14ac:dyDescent="0.3">
      <c r="B11" t="s">
        <v>66</v>
      </c>
      <c r="C11" s="13">
        <v>9832993</v>
      </c>
    </row>
    <row r="12" spans="1:4" x14ac:dyDescent="0.3">
      <c r="B12" t="s">
        <v>63</v>
      </c>
      <c r="C12">
        <f>C11/C10</f>
        <v>605.33076828367393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Cost per Trip</vt:lpstr>
      <vt:lpstr>Sheet3</vt:lpstr>
      <vt:lpstr>Sheet1!Print_Area</vt:lpstr>
    </vt:vector>
  </TitlesOfParts>
  <Company>State of Maine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True, Diana L</dc:creator>
  <cp:lastModifiedBy>NS</cp:lastModifiedBy>
  <cp:lastPrinted>2015-05-19T12:55:31Z</cp:lastPrinted>
  <dcterms:created xsi:type="dcterms:W3CDTF">2015-04-17T11:51:26Z</dcterms:created>
  <dcterms:modified xsi:type="dcterms:W3CDTF">2015-05-19T13:46:43Z</dcterms:modified>
</cp:coreProperties>
</file>